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Zakázky-Aktivni\ŘP\Zakázky_2025\Bečva, vodní dílo Skalička - navazující monitoring 2026 - 2027 VZMR Jur\výzva\profil\"/>
    </mc:Choice>
  </mc:AlternateContent>
  <xr:revisionPtr revIDLastSave="0" documentId="13_ncr:1_{14FAF5B1-677C-49D6-BC95-7E7C2BCE237C}" xr6:coauthVersionLast="36" xr6:coauthVersionMax="47" xr10:uidLastSave="{00000000-0000-0000-0000-000000000000}"/>
  <bookViews>
    <workbookView xWindow="-56460" yWindow="1455" windowWidth="27000" windowHeight="15480" tabRatio="759" xr2:uid="{00000000-000D-0000-FFFF-FFFF00000000}"/>
  </bookViews>
  <sheets>
    <sheet name="VDS rozpocet" sheetId="1" r:id="rId1"/>
  </sheets>
  <definedNames>
    <definedName name="_xlnm.Print_Area" localSheetId="0">'VDS rozpocet'!$A$1:$G$30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1" i="1"/>
  <c r="G10" i="1"/>
  <c r="G9" i="1"/>
  <c r="G8" i="1"/>
  <c r="G7" i="1"/>
  <c r="G6" i="1"/>
  <c r="G14" i="1" l="1"/>
  <c r="E27" i="1" l="1"/>
  <c r="F27" i="1" s="1"/>
  <c r="G27" i="1" l="1"/>
  <c r="C29" i="1"/>
  <c r="C28" i="1"/>
  <c r="G20" i="1"/>
  <c r="G17" i="1"/>
  <c r="G16" i="1"/>
  <c r="G21" i="1" l="1"/>
  <c r="G18" i="1"/>
  <c r="E28" i="1" s="1"/>
  <c r="F28" i="1" s="1"/>
  <c r="G28" i="1" s="1"/>
  <c r="G23" i="1" l="1"/>
  <c r="E29" i="1" l="1"/>
  <c r="E30" i="1" s="1"/>
  <c r="F29" i="1" l="1"/>
  <c r="F30" i="1" s="1"/>
  <c r="G29" i="1" l="1"/>
  <c r="G30" i="1" s="1"/>
</calcChain>
</file>

<file path=xl/sharedStrings.xml><?xml version="1.0" encoding="utf-8"?>
<sst xmlns="http://schemas.openxmlformats.org/spreadsheetml/2006/main" count="52" uniqueCount="38">
  <si>
    <t>Modře doplní uchazeč</t>
  </si>
  <si>
    <t>Položka</t>
  </si>
  <si>
    <t>Výkon / dodávka prací</t>
  </si>
  <si>
    <t>počet</t>
  </si>
  <si>
    <t>jedn.</t>
  </si>
  <si>
    <t>cena</t>
  </si>
  <si>
    <t>m.j.</t>
  </si>
  <si>
    <t>Kč</t>
  </si>
  <si>
    <t>1.</t>
  </si>
  <si>
    <t>ks</t>
  </si>
  <si>
    <t>dílčí mezisoučet - pol. 1.</t>
  </si>
  <si>
    <t>2.</t>
  </si>
  <si>
    <t>dílčí mezisoučet - pol. 2.</t>
  </si>
  <si>
    <t>3.</t>
  </si>
  <si>
    <t>dílčí mezisoučet - pol. 3.</t>
  </si>
  <si>
    <t>4.</t>
  </si>
  <si>
    <t>cena celkem bez DPH</t>
  </si>
  <si>
    <t xml:space="preserve">R E K A P I T U L A C E </t>
  </si>
  <si>
    <t>Celkem bez DPH</t>
  </si>
  <si>
    <t>DPH</t>
  </si>
  <si>
    <t>Včetně DPH</t>
  </si>
  <si>
    <t>Celkem:</t>
  </si>
  <si>
    <t>MONITORING</t>
  </si>
  <si>
    <t>Bečva, Vodní dílo Skalička – navazující monitoring 2026-2027</t>
  </si>
  <si>
    <t>Hydrogeologický monitoring</t>
  </si>
  <si>
    <t>Práce vyhodnocovací</t>
  </si>
  <si>
    <t>Vyhodnocení získaných dat, vypracování a projednání závěrečné zprávy</t>
  </si>
  <si>
    <t>Práce řídící a organizační</t>
  </si>
  <si>
    <t>Měsíční automatický odečet HPV a teploty, 30 vrtů včetně instalace a provozu, frekvence odečtu 1x za hodinu, sběr dat s frekvencí 1x za měsíc, délka trvání 2 roky, počet plně měřených dnů na jednom vrtu</t>
  </si>
  <si>
    <t>Kontinuální měření konduktivity podzemní vody,10 vrtů včetně instalace a provozu, frekvence odečtu 1x za hodinu, sběr dat s frekvencí 1x za měsíc, délka trvání 2 roky, počet plně měřených dnů na jednom vrtu</t>
  </si>
  <si>
    <t>Kontrolní ruční měření úrovně HPV, 30 vrtů, frekvence 1/měsíc, délka trvání 2 roky, počet měření na jednom vrtu</t>
  </si>
  <si>
    <t>Odběr vzorků vody 15 vrtů pro určení základních fyzikálně-chemických parametrů, kvartálně, délka trvání 2 roky, počet odběrů na jednom vrtu</t>
  </si>
  <si>
    <t>Měření základních fyzikálně-chemických parametrů z odebraných vzorků, 15 vzroků, kvartálně, délka trvání 2 roky, počet rozborů</t>
  </si>
  <si>
    <t>Odběr a převoz vzorků vody 15 vrtů na chem. analýzu aniontů a kationtů, kvartálně, délka trvání 2 roky, počet odběrů na jednom vrtu</t>
  </si>
  <si>
    <t>Chemická analýza aniontů a kationtů z odebraných vzorků v akreditované laboratoři, 15 vzorků, kvartálně, délka trvání 2 roky, počet rozborů</t>
  </si>
  <si>
    <t>Inklinometrické měření na 7 vrtech v lokalitě Zámrsky, Doubek, kvartálně, délka trvání 2 roky, počet měření na jednom vrtu</t>
  </si>
  <si>
    <t>Vyhodnocení získaných dat, vypracování a projednání dílčích zpráv, kvartálně, délka trvání 2 roky, počet dílčích zpráv</t>
  </si>
  <si>
    <t>Organizační a inženýrská činnost (zajištění vstupů na pozemky, zajištění dat, spolupráce s dotčenými subjekty, účast na jednáních, konzultace, doprava, ostatní náklady), kvartálně, doba trvání 2 roky, objem prací a nákladů za kvartál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</si>
</sst>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"/>
    <numFmt numFmtId="165" formatCode="#,##0\ &quot;Kč&quot;"/>
    <numFmt numFmtId="166" formatCode="0.0000"/>
    <numFmt numFmtId="167" formatCode="_-* #,##0\ &quot;Kč&quot;_-;\-* #,##0\ &quot;Kč&quot;_-;_-* &quot;-&quot;??\ &quot;Kč&quot;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u/>
      <sz val="9"/>
      <color rgb="FFFF0000"/>
      <name val="Arial CE"/>
      <charset val="238"/>
    </font>
    <font>
      <b/>
      <sz val="9"/>
      <name val="Arial"/>
      <family val="2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i/>
      <sz val="9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7" fillId="0" borderId="0"/>
    <xf numFmtId="0" fontId="17" fillId="0" borderId="0"/>
    <xf numFmtId="44" fontId="18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3" fontId="3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1" applyFont="1" applyAlignment="1">
      <alignment horizontal="center" vertical="center"/>
    </xf>
    <xf numFmtId="0" fontId="2" fillId="0" borderId="4" xfId="1" quotePrefix="1" applyFont="1" applyBorder="1" applyAlignment="1">
      <alignment horizontal="left" vertical="center"/>
    </xf>
    <xf numFmtId="0" fontId="3" fillId="0" borderId="5" xfId="1" applyFont="1" applyBorder="1" applyAlignment="1">
      <alignment vertical="center"/>
    </xf>
    <xf numFmtId="0" fontId="2" fillId="0" borderId="7" xfId="1" applyFont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3" fillId="0" borderId="0" xfId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4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3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7" fillId="0" borderId="2" xfId="1" applyFont="1" applyBorder="1" applyAlignment="1">
      <alignment horizontal="center" vertical="center"/>
    </xf>
    <xf numFmtId="0" fontId="3" fillId="0" borderId="0" xfId="1" quotePrefix="1" applyFont="1" applyAlignment="1">
      <alignment horizontal="right" vertical="center"/>
    </xf>
    <xf numFmtId="0" fontId="15" fillId="0" borderId="0" xfId="1" applyFont="1" applyAlignment="1">
      <alignment horizontal="center" vertical="center"/>
    </xf>
    <xf numFmtId="0" fontId="3" fillId="0" borderId="0" xfId="1" quotePrefix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2" fillId="0" borderId="6" xfId="1" quotePrefix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2" fillId="0" borderId="8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right" vertical="center"/>
    </xf>
    <xf numFmtId="3" fontId="3" fillId="0" borderId="2" xfId="1" applyNumberFormat="1" applyFont="1" applyBorder="1" applyAlignment="1">
      <alignment horizontal="center" vertical="center"/>
    </xf>
    <xf numFmtId="3" fontId="7" fillId="0" borderId="12" xfId="1" applyNumberFormat="1" applyFont="1" applyBorder="1" applyAlignment="1">
      <alignment horizontal="right" vertical="center"/>
    </xf>
    <xf numFmtId="0" fontId="7" fillId="0" borderId="8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49" fontId="14" fillId="0" borderId="11" xfId="1" applyNumberFormat="1" applyFont="1" applyBorder="1" applyAlignment="1">
      <alignment horizontal="right" vertical="center"/>
    </xf>
    <xf numFmtId="0" fontId="1" fillId="0" borderId="12" xfId="1" applyBorder="1" applyAlignment="1">
      <alignment horizontal="center" vertical="center"/>
    </xf>
    <xf numFmtId="3" fontId="9" fillId="0" borderId="3" xfId="1" applyNumberFormat="1" applyFont="1" applyBorder="1" applyAlignment="1">
      <alignment horizontal="right" vertical="center"/>
    </xf>
    <xf numFmtId="3" fontId="9" fillId="0" borderId="12" xfId="1" applyNumberFormat="1" applyFont="1" applyBorder="1" applyAlignment="1">
      <alignment horizontal="right" vertical="center"/>
    </xf>
    <xf numFmtId="3" fontId="6" fillId="0" borderId="0" xfId="1" applyNumberFormat="1" applyFont="1" applyAlignment="1">
      <alignment horizontal="right" vertical="center"/>
    </xf>
    <xf numFmtId="0" fontId="1" fillId="0" borderId="0" xfId="1" applyAlignment="1">
      <alignment vertical="center"/>
    </xf>
    <xf numFmtId="0" fontId="3" fillId="0" borderId="14" xfId="1" applyFont="1" applyBorder="1" applyAlignment="1">
      <alignment horizontal="right" vertical="center"/>
    </xf>
    <xf numFmtId="0" fontId="11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2" fontId="3" fillId="0" borderId="0" xfId="1" applyNumberFormat="1" applyFont="1" applyAlignment="1">
      <alignment horizontal="right" vertical="center"/>
    </xf>
    <xf numFmtId="164" fontId="7" fillId="0" borderId="15" xfId="1" applyNumberFormat="1" applyFont="1" applyBorder="1" applyAlignment="1">
      <alignment horizontal="right" vertical="center"/>
    </xf>
    <xf numFmtId="1" fontId="7" fillId="0" borderId="8" xfId="1" applyNumberFormat="1" applyFont="1" applyBorder="1" applyAlignment="1">
      <alignment horizontal="right" vertical="center"/>
    </xf>
    <xf numFmtId="1" fontId="9" fillId="0" borderId="8" xfId="1" applyNumberFormat="1" applyFont="1" applyBorder="1" applyAlignment="1">
      <alignment horizontal="right" vertical="center"/>
    </xf>
    <xf numFmtId="3" fontId="8" fillId="0" borderId="8" xfId="1" applyNumberFormat="1" applyFont="1" applyBorder="1" applyAlignment="1">
      <alignment horizontal="right" vertical="center"/>
    </xf>
    <xf numFmtId="1" fontId="7" fillId="0" borderId="10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3" fontId="7" fillId="2" borderId="8" xfId="1" applyNumberFormat="1" applyFont="1" applyFill="1" applyBorder="1" applyAlignment="1">
      <alignment horizontal="right" vertical="center"/>
    </xf>
    <xf numFmtId="3" fontId="9" fillId="2" borderId="8" xfId="1" applyNumberFormat="1" applyFont="1" applyFill="1" applyBorder="1" applyAlignment="1">
      <alignment horizontal="right" vertical="center"/>
    </xf>
    <xf numFmtId="3" fontId="7" fillId="2" borderId="10" xfId="1" applyNumberFormat="1" applyFont="1" applyFill="1" applyBorder="1" applyAlignment="1">
      <alignment horizontal="right" vertical="center"/>
    </xf>
    <xf numFmtId="3" fontId="9" fillId="0" borderId="8" xfId="1" applyNumberFormat="1" applyFont="1" applyBorder="1" applyAlignment="1">
      <alignment horizontal="right" vertical="center"/>
    </xf>
    <xf numFmtId="49" fontId="14" fillId="0" borderId="7" xfId="1" applyNumberFormat="1" applyFont="1" applyBorder="1" applyAlignment="1">
      <alignment horizontal="right" vertical="center"/>
    </xf>
    <xf numFmtId="0" fontId="1" fillId="0" borderId="3" xfId="1" applyBorder="1" applyAlignment="1">
      <alignment horizontal="center" vertical="center"/>
    </xf>
    <xf numFmtId="0" fontId="3" fillId="0" borderId="11" xfId="1" quotePrefix="1" applyFont="1" applyBorder="1" applyAlignment="1">
      <alignment horizontal="right" vertical="center"/>
    </xf>
    <xf numFmtId="0" fontId="3" fillId="0" borderId="2" xfId="1" applyFont="1" applyBorder="1" applyAlignment="1">
      <alignment horizontal="center" vertical="center"/>
    </xf>
    <xf numFmtId="0" fontId="13" fillId="0" borderId="2" xfId="1" quotePrefix="1" applyFont="1" applyBorder="1" applyAlignment="1">
      <alignment horizontal="right" vertical="center"/>
    </xf>
    <xf numFmtId="1" fontId="3" fillId="0" borderId="2" xfId="1" quotePrefix="1" applyNumberFormat="1" applyFont="1" applyBorder="1" applyAlignment="1">
      <alignment horizontal="right" vertical="center"/>
    </xf>
    <xf numFmtId="0" fontId="1" fillId="0" borderId="2" xfId="1" applyBorder="1" applyAlignment="1">
      <alignment vertical="center"/>
    </xf>
    <xf numFmtId="3" fontId="1" fillId="0" borderId="2" xfId="1" applyNumberFormat="1" applyBorder="1" applyAlignment="1">
      <alignment vertical="center"/>
    </xf>
    <xf numFmtId="0" fontId="2" fillId="0" borderId="11" xfId="1" quotePrefix="1" applyFont="1" applyBorder="1" applyAlignment="1">
      <alignment horizontal="left" vertical="center"/>
    </xf>
    <xf numFmtId="0" fontId="2" fillId="0" borderId="2" xfId="1" applyFont="1" applyBorder="1" applyAlignment="1">
      <alignment vertical="center"/>
    </xf>
    <xf numFmtId="1" fontId="3" fillId="0" borderId="2" xfId="1" applyNumberFormat="1" applyFont="1" applyBorder="1" applyAlignment="1">
      <alignment horizontal="right" vertical="center"/>
    </xf>
    <xf numFmtId="0" fontId="6" fillId="0" borderId="2" xfId="1" applyFont="1" applyBorder="1" applyAlignment="1">
      <alignment horizontal="center" vertical="center"/>
    </xf>
    <xf numFmtId="0" fontId="3" fillId="0" borderId="9" xfId="1" quotePrefix="1" applyFont="1" applyBorder="1" applyAlignment="1">
      <alignment horizontal="right" vertical="center"/>
    </xf>
    <xf numFmtId="0" fontId="3" fillId="0" borderId="13" xfId="1" quotePrefix="1" applyFont="1" applyBorder="1" applyAlignment="1">
      <alignment horizontal="right" vertical="center"/>
    </xf>
    <xf numFmtId="49" fontId="10" fillId="0" borderId="9" xfId="1" applyNumberFormat="1" applyFont="1" applyBorder="1" applyAlignment="1">
      <alignment horizontal="right" vertical="center"/>
    </xf>
    <xf numFmtId="49" fontId="10" fillId="0" borderId="10" xfId="1" applyNumberFormat="1" applyFont="1" applyBorder="1" applyAlignment="1">
      <alignment horizontal="right" vertical="center"/>
    </xf>
    <xf numFmtId="1" fontId="2" fillId="0" borderId="2" xfId="1" applyNumberFormat="1" applyFont="1" applyBorder="1" applyAlignment="1">
      <alignment horizontal="right" vertical="center"/>
    </xf>
    <xf numFmtId="3" fontId="6" fillId="0" borderId="2" xfId="1" applyNumberFormat="1" applyFont="1" applyBorder="1" applyAlignment="1">
      <alignment horizontal="right" vertical="center"/>
    </xf>
    <xf numFmtId="3" fontId="7" fillId="0" borderId="8" xfId="1" applyNumberFormat="1" applyFont="1" applyBorder="1" applyAlignment="1">
      <alignment horizontal="right" vertical="center"/>
    </xf>
    <xf numFmtId="0" fontId="3" fillId="0" borderId="11" xfId="1" applyFont="1" applyBorder="1" applyAlignment="1">
      <alignment horizontal="right" vertical="center"/>
    </xf>
    <xf numFmtId="0" fontId="15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/>
    </xf>
    <xf numFmtId="0" fontId="7" fillId="0" borderId="9" xfId="1" quotePrefix="1" applyFont="1" applyBorder="1" applyAlignment="1">
      <alignment horizontal="right" vertical="center"/>
    </xf>
    <xf numFmtId="165" fontId="12" fillId="0" borderId="8" xfId="1" applyNumberFormat="1" applyFont="1" applyBorder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3" fontId="2" fillId="0" borderId="12" xfId="1" applyNumberFormat="1" applyFont="1" applyBorder="1" applyAlignment="1">
      <alignment horizontal="center" vertical="center"/>
    </xf>
    <xf numFmtId="165" fontId="2" fillId="0" borderId="8" xfId="1" applyNumberFormat="1" applyFont="1" applyBorder="1" applyAlignment="1">
      <alignment horizontal="right" vertical="center"/>
    </xf>
    <xf numFmtId="167" fontId="3" fillId="0" borderId="0" xfId="4" applyNumberFormat="1" applyFont="1" applyFill="1" applyAlignment="1">
      <alignment horizontal="right" vertical="center"/>
    </xf>
    <xf numFmtId="167" fontId="3" fillId="0" borderId="0" xfId="4" applyNumberFormat="1" applyFont="1" applyAlignment="1">
      <alignment horizontal="right" vertical="center"/>
    </xf>
    <xf numFmtId="167" fontId="4" fillId="0" borderId="0" xfId="4" applyNumberFormat="1" applyFont="1" applyFill="1" applyAlignment="1">
      <alignment horizontal="right" vertical="center"/>
    </xf>
    <xf numFmtId="167" fontId="4" fillId="0" borderId="0" xfId="4" applyNumberFormat="1" applyFont="1" applyAlignment="1">
      <alignment horizontal="right" vertical="center"/>
    </xf>
    <xf numFmtId="0" fontId="7" fillId="0" borderId="11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</cellXfs>
  <cellStyles count="5">
    <cellStyle name="Měna" xfId="4" builtinId="4"/>
    <cellStyle name="Normální" xfId="0" builtinId="0"/>
    <cellStyle name="Normální 2" xfId="1" xr:uid="{00000000-0005-0000-0000-000002000000}"/>
    <cellStyle name="Normální 3" xfId="2" xr:uid="{00000000-0005-0000-0000-000003000000}"/>
    <cellStyle name="Styl 1" xfId="3" xr:uid="{00000000-0005-0000-0000-000004000000}"/>
  </cellStyles>
  <dxfs count="0"/>
  <tableStyles count="0" defaultTableStyle="TableStyleMedium2" defaultPivotStyle="PivotStyleLight16"/>
  <colors>
    <mruColors>
      <color rgb="FF99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tabSelected="1" zoomScaleNormal="100" workbookViewId="0">
      <selection activeCell="F6" sqref="F6"/>
    </sheetView>
  </sheetViews>
  <sheetFormatPr defaultColWidth="8.85546875" defaultRowHeight="15" x14ac:dyDescent="0.25"/>
  <cols>
    <col min="1" max="1" width="5.5703125" style="4" customWidth="1"/>
    <col min="2" max="2" width="5.28515625" style="4" customWidth="1"/>
    <col min="3" max="3" width="83.42578125" style="4" customWidth="1"/>
    <col min="4" max="4" width="8" style="4" customWidth="1"/>
    <col min="5" max="5" width="17" style="4" customWidth="1"/>
    <col min="6" max="6" width="16.42578125" style="4" customWidth="1"/>
    <col min="7" max="7" width="15.28515625" style="4" customWidth="1"/>
    <col min="8" max="16384" width="8.85546875" style="4"/>
  </cols>
  <sheetData>
    <row r="1" spans="1:8" ht="15.6" customHeight="1" x14ac:dyDescent="0.25">
      <c r="A1" s="92" t="s">
        <v>23</v>
      </c>
      <c r="B1" s="92"/>
      <c r="C1" s="92"/>
      <c r="D1" s="92"/>
      <c r="E1" s="92"/>
      <c r="F1" s="92"/>
      <c r="G1" s="92"/>
    </row>
    <row r="2" spans="1:8" ht="15.75" x14ac:dyDescent="0.25">
      <c r="A2" s="92"/>
      <c r="B2" s="92"/>
      <c r="C2" s="92"/>
      <c r="D2" s="1"/>
      <c r="E2" s="1"/>
      <c r="F2" s="93" t="s">
        <v>0</v>
      </c>
      <c r="G2" s="93"/>
    </row>
    <row r="3" spans="1:8" x14ac:dyDescent="0.25">
      <c r="A3" s="6" t="s">
        <v>1</v>
      </c>
      <c r="B3" s="23"/>
      <c r="C3" s="6" t="s">
        <v>2</v>
      </c>
      <c r="D3" s="26" t="s">
        <v>3</v>
      </c>
      <c r="E3" s="7"/>
      <c r="F3" s="27" t="s">
        <v>4</v>
      </c>
      <c r="G3" s="29" t="s">
        <v>5</v>
      </c>
    </row>
    <row r="4" spans="1:8" x14ac:dyDescent="0.25">
      <c r="A4" s="8"/>
      <c r="B4" s="24"/>
      <c r="C4" s="25"/>
      <c r="D4" s="26" t="s">
        <v>6</v>
      </c>
      <c r="E4" s="9" t="s">
        <v>4</v>
      </c>
      <c r="F4" s="28" t="s">
        <v>5</v>
      </c>
      <c r="G4" s="30" t="s">
        <v>7</v>
      </c>
    </row>
    <row r="5" spans="1:8" x14ac:dyDescent="0.25">
      <c r="A5" s="58" t="s">
        <v>8</v>
      </c>
      <c r="B5" s="59"/>
      <c r="C5" s="66" t="s">
        <v>24</v>
      </c>
      <c r="D5" s="68"/>
      <c r="E5" s="69"/>
      <c r="F5" s="32"/>
      <c r="G5" s="33"/>
    </row>
    <row r="6" spans="1:8" ht="24" x14ac:dyDescent="0.25">
      <c r="A6" s="70"/>
      <c r="B6" s="34">
        <v>1</v>
      </c>
      <c r="C6" s="90" t="s">
        <v>28</v>
      </c>
      <c r="D6" s="48">
        <v>21900</v>
      </c>
      <c r="E6" s="52" t="s">
        <v>9</v>
      </c>
      <c r="F6" s="54"/>
      <c r="G6" s="39">
        <f t="shared" ref="G6:G13" si="0">D6*(F6)</f>
        <v>0</v>
      </c>
    </row>
    <row r="7" spans="1:8" ht="36" x14ac:dyDescent="0.25">
      <c r="A7" s="71"/>
      <c r="B7" s="36">
        <v>2</v>
      </c>
      <c r="C7" s="90" t="s">
        <v>29</v>
      </c>
      <c r="D7" s="51">
        <v>7300</v>
      </c>
      <c r="E7" s="53" t="s">
        <v>9</v>
      </c>
      <c r="F7" s="56"/>
      <c r="G7" s="39">
        <f t="shared" si="0"/>
        <v>0</v>
      </c>
    </row>
    <row r="8" spans="1:8" ht="26.45" customHeight="1" x14ac:dyDescent="0.25">
      <c r="A8" s="71"/>
      <c r="B8" s="34">
        <v>3</v>
      </c>
      <c r="C8" s="90" t="s">
        <v>30</v>
      </c>
      <c r="D8" s="51">
        <v>720</v>
      </c>
      <c r="E8" s="53" t="s">
        <v>9</v>
      </c>
      <c r="F8" s="56"/>
      <c r="G8" s="39">
        <f t="shared" si="0"/>
        <v>0</v>
      </c>
    </row>
    <row r="9" spans="1:8" ht="24" x14ac:dyDescent="0.25">
      <c r="A9" s="71"/>
      <c r="B9" s="36">
        <v>4</v>
      </c>
      <c r="C9" s="90" t="s">
        <v>31</v>
      </c>
      <c r="D9" s="51">
        <v>120</v>
      </c>
      <c r="E9" s="53" t="s">
        <v>9</v>
      </c>
      <c r="F9" s="56"/>
      <c r="G9" s="39">
        <f t="shared" si="0"/>
        <v>0</v>
      </c>
    </row>
    <row r="10" spans="1:8" ht="24" x14ac:dyDescent="0.25">
      <c r="A10" s="71"/>
      <c r="B10" s="34">
        <v>5</v>
      </c>
      <c r="C10" s="90" t="s">
        <v>32</v>
      </c>
      <c r="D10" s="51">
        <v>120</v>
      </c>
      <c r="E10" s="53" t="s">
        <v>9</v>
      </c>
      <c r="F10" s="56"/>
      <c r="G10" s="39">
        <f t="shared" si="0"/>
        <v>0</v>
      </c>
    </row>
    <row r="11" spans="1:8" ht="24" x14ac:dyDescent="0.25">
      <c r="A11" s="71"/>
      <c r="B11" s="36">
        <v>6</v>
      </c>
      <c r="C11" s="90" t="s">
        <v>33</v>
      </c>
      <c r="D11" s="51">
        <v>120</v>
      </c>
      <c r="E11" s="53" t="s">
        <v>9</v>
      </c>
      <c r="F11" s="56"/>
      <c r="G11" s="39">
        <f t="shared" si="0"/>
        <v>0</v>
      </c>
    </row>
    <row r="12" spans="1:8" ht="24" x14ac:dyDescent="0.25">
      <c r="A12" s="71"/>
      <c r="B12" s="34">
        <v>7</v>
      </c>
      <c r="C12" s="90" t="s">
        <v>34</v>
      </c>
      <c r="D12" s="50">
        <v>120</v>
      </c>
      <c r="E12" s="34" t="s">
        <v>9</v>
      </c>
      <c r="F12" s="55"/>
      <c r="G12" s="39">
        <f t="shared" si="0"/>
        <v>0</v>
      </c>
    </row>
    <row r="13" spans="1:8" ht="24" x14ac:dyDescent="0.25">
      <c r="A13" s="71"/>
      <c r="B13" s="36">
        <v>8</v>
      </c>
      <c r="C13" s="90" t="s">
        <v>35</v>
      </c>
      <c r="D13" s="51">
        <v>56</v>
      </c>
      <c r="E13" s="53" t="s">
        <v>9</v>
      </c>
      <c r="F13" s="56"/>
      <c r="G13" s="39">
        <f t="shared" si="0"/>
        <v>0</v>
      </c>
    </row>
    <row r="14" spans="1:8" x14ac:dyDescent="0.25">
      <c r="A14" s="60"/>
      <c r="B14" s="17"/>
      <c r="C14" s="62" t="s">
        <v>10</v>
      </c>
      <c r="D14" s="63"/>
      <c r="E14" s="64"/>
      <c r="F14" s="65"/>
      <c r="G14" s="81">
        <f>SUM(G6:G13)</f>
        <v>0</v>
      </c>
      <c r="H14" s="16"/>
    </row>
    <row r="15" spans="1:8" x14ac:dyDescent="0.25">
      <c r="A15" s="37" t="s">
        <v>11</v>
      </c>
      <c r="B15" s="38"/>
      <c r="C15" s="66" t="s">
        <v>25</v>
      </c>
      <c r="D15" s="74"/>
      <c r="E15" s="61"/>
      <c r="F15" s="75"/>
      <c r="G15" s="40"/>
    </row>
    <row r="16" spans="1:8" ht="24" x14ac:dyDescent="0.25">
      <c r="A16" s="72"/>
      <c r="B16" s="34">
        <v>9</v>
      </c>
      <c r="C16" s="90" t="s">
        <v>36</v>
      </c>
      <c r="D16" s="48">
        <v>8</v>
      </c>
      <c r="E16" s="34" t="s">
        <v>9</v>
      </c>
      <c r="F16" s="54"/>
      <c r="G16" s="57">
        <f t="shared" ref="G16" si="1">D16*(F16)</f>
        <v>0</v>
      </c>
    </row>
    <row r="17" spans="1:7" x14ac:dyDescent="0.25">
      <c r="A17" s="73"/>
      <c r="B17" s="34">
        <v>10</v>
      </c>
      <c r="C17" s="90" t="s">
        <v>26</v>
      </c>
      <c r="D17" s="76">
        <v>1</v>
      </c>
      <c r="E17" s="35" t="s">
        <v>9</v>
      </c>
      <c r="F17" s="54"/>
      <c r="G17" s="57">
        <f>D17*(F17)</f>
        <v>0</v>
      </c>
    </row>
    <row r="18" spans="1:7" x14ac:dyDescent="0.25">
      <c r="A18" s="77"/>
      <c r="B18" s="61"/>
      <c r="C18" s="62" t="s">
        <v>12</v>
      </c>
      <c r="D18" s="63"/>
      <c r="E18" s="64"/>
      <c r="F18" s="65"/>
      <c r="G18" s="81">
        <f>SUM(G16:G17)</f>
        <v>0</v>
      </c>
    </row>
    <row r="19" spans="1:7" x14ac:dyDescent="0.25">
      <c r="A19" s="37" t="s">
        <v>13</v>
      </c>
      <c r="B19" s="78"/>
      <c r="C19" s="79" t="s">
        <v>27</v>
      </c>
      <c r="D19" s="74"/>
      <c r="E19" s="61"/>
      <c r="F19" s="75"/>
      <c r="G19" s="40"/>
    </row>
    <row r="20" spans="1:7" ht="36" x14ac:dyDescent="0.25">
      <c r="A20" s="80"/>
      <c r="B20" s="35">
        <v>11</v>
      </c>
      <c r="C20" s="91" t="s">
        <v>37</v>
      </c>
      <c r="D20" s="49">
        <v>8</v>
      </c>
      <c r="E20" s="35" t="s">
        <v>9</v>
      </c>
      <c r="F20" s="55"/>
      <c r="G20" s="39">
        <f t="shared" ref="G20" si="2">D20*(F20)</f>
        <v>0</v>
      </c>
    </row>
    <row r="21" spans="1:7" x14ac:dyDescent="0.25">
      <c r="A21" s="60"/>
      <c r="B21" s="61"/>
      <c r="C21" s="62" t="s">
        <v>14</v>
      </c>
      <c r="D21" s="63"/>
      <c r="E21" s="64"/>
      <c r="F21" s="65"/>
      <c r="G21" s="81">
        <f>SUM(G20:G20)</f>
        <v>0</v>
      </c>
    </row>
    <row r="22" spans="1:7" ht="21.6" customHeight="1" x14ac:dyDescent="0.25">
      <c r="A22" s="43"/>
      <c r="B22" s="44"/>
      <c r="C22" s="45"/>
      <c r="D22" s="46"/>
      <c r="E22" s="42"/>
      <c r="F22" s="41"/>
      <c r="G22" s="47"/>
    </row>
    <row r="23" spans="1:7" x14ac:dyDescent="0.25">
      <c r="A23" s="31"/>
      <c r="B23" s="82"/>
      <c r="C23" s="67" t="s">
        <v>16</v>
      </c>
      <c r="D23" s="83"/>
      <c r="E23" s="82"/>
      <c r="F23" s="84"/>
      <c r="G23" s="85">
        <f>G14+G21+G18</f>
        <v>0</v>
      </c>
    </row>
    <row r="24" spans="1:7" x14ac:dyDescent="0.25">
      <c r="A24" s="10"/>
      <c r="B24" s="1"/>
      <c r="C24" s="2"/>
      <c r="D24" s="1"/>
      <c r="E24" s="1"/>
      <c r="F24" s="3"/>
      <c r="G24" s="11"/>
    </row>
    <row r="25" spans="1:7" x14ac:dyDescent="0.25">
      <c r="A25" s="22" t="s">
        <v>17</v>
      </c>
      <c r="B25" s="1"/>
      <c r="C25" s="2"/>
      <c r="D25" s="1"/>
      <c r="E25" s="1"/>
      <c r="F25" s="3"/>
      <c r="G25" s="11"/>
    </row>
    <row r="26" spans="1:7" x14ac:dyDescent="0.25">
      <c r="A26" s="10"/>
      <c r="B26" s="1"/>
      <c r="C26" s="2"/>
      <c r="D26" s="22" t="s">
        <v>18</v>
      </c>
      <c r="E26" s="5"/>
      <c r="F26" s="12" t="s">
        <v>19</v>
      </c>
      <c r="G26" s="12" t="s">
        <v>20</v>
      </c>
    </row>
    <row r="27" spans="1:7" x14ac:dyDescent="0.25">
      <c r="A27" s="10" t="s">
        <v>11</v>
      </c>
      <c r="B27" s="19"/>
      <c r="C27" s="20" t="s">
        <v>22</v>
      </c>
      <c r="D27" s="11"/>
      <c r="E27" s="86">
        <f>G14</f>
        <v>0</v>
      </c>
      <c r="F27" s="86">
        <f t="shared" ref="F27:F29" si="3">E27*0.21</f>
        <v>0</v>
      </c>
      <c r="G27" s="86">
        <f>SUM(E27:F27)</f>
        <v>0</v>
      </c>
    </row>
    <row r="28" spans="1:7" x14ac:dyDescent="0.25">
      <c r="A28" s="18" t="s">
        <v>13</v>
      </c>
      <c r="B28" s="19"/>
      <c r="C28" s="20" t="str">
        <f>C15</f>
        <v>Práce vyhodnocovací</v>
      </c>
      <c r="D28" s="11"/>
      <c r="E28" s="86">
        <f>G18</f>
        <v>0</v>
      </c>
      <c r="F28" s="87">
        <f t="shared" si="3"/>
        <v>0</v>
      </c>
      <c r="G28" s="87">
        <f t="shared" ref="G28:G29" si="4">SUM(E28:F28)</f>
        <v>0</v>
      </c>
    </row>
    <row r="29" spans="1:7" x14ac:dyDescent="0.25">
      <c r="A29" s="18" t="s">
        <v>15</v>
      </c>
      <c r="B29" s="19"/>
      <c r="C29" s="20" t="str">
        <f>C19</f>
        <v>Práce řídící a organizační</v>
      </c>
      <c r="D29" s="11"/>
      <c r="E29" s="86">
        <f>G21</f>
        <v>0</v>
      </c>
      <c r="F29" s="87">
        <f t="shared" si="3"/>
        <v>0</v>
      </c>
      <c r="G29" s="87">
        <f t="shared" si="4"/>
        <v>0</v>
      </c>
    </row>
    <row r="30" spans="1:7" x14ac:dyDescent="0.25">
      <c r="A30" s="10"/>
      <c r="B30" s="19"/>
      <c r="C30" s="21"/>
      <c r="D30" s="5" t="s">
        <v>21</v>
      </c>
      <c r="E30" s="88">
        <f>SUM(E27:E29)</f>
        <v>0</v>
      </c>
      <c r="F30" s="89">
        <f>SUM(F27:F29)</f>
        <v>0</v>
      </c>
      <c r="G30" s="89">
        <f>SUM(G27:G29)</f>
        <v>0</v>
      </c>
    </row>
    <row r="31" spans="1:7" x14ac:dyDescent="0.25">
      <c r="A31" s="10"/>
      <c r="B31" s="1"/>
      <c r="C31" s="2"/>
      <c r="D31" s="1"/>
      <c r="E31" s="1"/>
      <c r="F31" s="3"/>
      <c r="G31" s="11"/>
    </row>
    <row r="32" spans="1:7" x14ac:dyDescent="0.25">
      <c r="A32" s="10"/>
      <c r="B32" s="1"/>
      <c r="C32" s="2"/>
      <c r="D32" s="5"/>
      <c r="E32" s="13"/>
      <c r="F32" s="14"/>
      <c r="G32" s="12"/>
    </row>
    <row r="33" spans="1:7" x14ac:dyDescent="0.25">
      <c r="A33" s="10"/>
      <c r="B33" s="1"/>
      <c r="C33" s="2"/>
      <c r="D33" s="1"/>
      <c r="E33" s="10"/>
      <c r="F33" s="3"/>
      <c r="G33" s="11"/>
    </row>
    <row r="34" spans="1:7" x14ac:dyDescent="0.25">
      <c r="A34" s="10"/>
      <c r="B34" s="1"/>
      <c r="C34" s="2"/>
      <c r="D34" s="5"/>
      <c r="E34" s="13"/>
      <c r="F34" s="14"/>
      <c r="G34" s="12"/>
    </row>
    <row r="35" spans="1:7" x14ac:dyDescent="0.25">
      <c r="A35" s="10"/>
      <c r="B35" s="1"/>
      <c r="C35" s="2"/>
      <c r="D35" s="5"/>
      <c r="E35" s="13"/>
      <c r="F35" s="14"/>
      <c r="G35" s="15"/>
    </row>
  </sheetData>
  <mergeCells count="3">
    <mergeCell ref="A2:C2"/>
    <mergeCell ref="A1:G1"/>
    <mergeCell ref="F2:G2"/>
  </mergeCells>
  <pageMargins left="0.7" right="0.7" top="0.78740157499999996" bottom="0.78740157499999996" header="0.3" footer="0.3"/>
  <pageSetup paperSize="9" scale="86" fitToHeight="0" orientation="landscape" r:id="rId1"/>
  <headerFooter>
    <oddHeader>&amp;LPříloha č. 2 - Položkový rozpočet&amp;RBečva, Vodní dílo Skalička – navazující monitoring 2026-2027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VDS rozpocet</vt:lpstr>
      <vt:lpstr>'VDS rozpocet'!Oblast_tisku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Bilek, Dalibor</dc:creator>
  <cp:lastModifiedBy>Jurkovičová Veronika</cp:lastModifiedBy>
  <cp:lastPrinted>2022-09-20T12:33:09Z</cp:lastPrinted>
  <dcterms:created xsi:type="dcterms:W3CDTF">2018-01-28T09:08:50Z</dcterms:created>
  <dcterms:modified xsi:type="dcterms:W3CDTF">2025-12-15T06:43:59Z</dcterms:modified>
</cp:coreProperties>
</file>